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f6b4935e0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본" sheetId="1" r:id="R16224cfeb2d646cd"/>
    <x:sheet xmlns:r="http://schemas.openxmlformats.org/officeDocument/2006/relationships" name="계산검산" sheetId="2" r:id="R6742ea7185774d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6">
    <x:font>
      <x:sz val="11"/>
      <x:name val="Carlito"/>
    </x:font>
    <x:font>
      <x:sz val="11"/>
      <x:color rgb="FF213C35"/>
      <x:name val="Arial"/>
    </x:font>
    <x:font>
      <x:b/>
      <x:sz val="16"/>
      <x:color rgb="FF153C39"/>
      <x:name val="Arial"/>
    </x:font>
    <x:font>
      <x:sz val="11"/>
      <x:color rgb="FF63776F"/>
      <x:name val="Arial"/>
    </x:font>
    <x:font>
      <x:b/>
      <x:sz val="11"/>
      <x:color rgb="FFFFFFFF"/>
      <x:name val="Arial"/>
    </x:font>
    <x:font>
      <x:b/>
      <x:sz val="11"/>
      <x:color rgb="FF153C3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C39"/>
      </x:patternFill>
    </x:fill>
    <x:fill>
      <x:patternFill patternType="solid">
        <x:fgColor rgb="FFF2F7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f473b475442eb" /><Relationship Type="http://schemas.openxmlformats.org/officeDocument/2006/relationships/theme" Target="/xl/theme/theme1.xml" Id="R2a50c141e3a34d2c" /><Relationship Type="http://schemas.openxmlformats.org/officeDocument/2006/relationships/sharedStrings" Target="/xl/sharedStrings.xml" Id="R9aa53c8f562545c4" /><Relationship Type="http://schemas.openxmlformats.org/officeDocument/2006/relationships/worksheet" Target="/xl/worksheets/sheet1.xml" Id="R16224cfeb2d646cd" /><Relationship Type="http://schemas.openxmlformats.org/officeDocument/2006/relationships/worksheet" Target="/xl/worksheets/sheet2.xml" Id="R6742ea7185774d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5E7D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.4399995803833" hidden="0" customWidth="1"/>
    <x:col min="2" max="2" width="16.110000610351562" hidden="0" customWidth="1"/>
    <x:col min="3" max="3" width="10.5600004196167" hidden="0" customWidth="1"/>
    <x:col min="4" max="4" width="13.329999923706055" hidden="0" customWidth="1"/>
    <x:col min="5" max="5" width="15.5600004196167" hidden="0" customWidth="1"/>
    <x:col min="6" max="6" width="15.5600004196167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2" customHeight="1">
      <x:c r="A2" s="3" t="str">
        <x:v>일주일 문구점 판매 자료</x:v>
      </x:c>
      <x:c r="B2" s="2"/>
      <x:c r="C2" s="2"/>
      <x:c r="D2" s="2"/>
      <x:c r="E2" s="2"/>
      <x:c r="F2" s="2"/>
    </x:row>
    <x:row r="3" ht="26" customHeight="1">
      <x:c r="A3" s="4" t="str">
        <x:v>2026.10.12~10.18 / 튜토리얼용 가상 자료 / 실제 거래·개인정보 없음</x:v>
      </x:c>
      <x:c r="B3" s="2"/>
      <x:c r="C3" s="2"/>
      <x:c r="D3" s="2"/>
      <x:c r="E3" s="2"/>
      <x:c r="F3" s="2"/>
    </x:row>
    <x:row r="4" ht="26" customHeight="1">
      <x:c r="A4" s="4" t="str">
        <x:v>한 행은 날짜·상품별 판매 묶음입니다. 수량은 환불 전 판매 수량입니다.</x:v>
      </x:c>
      <x:c r="B4" s="2"/>
      <x:c r="C4" s="2"/>
      <x:c r="D4" s="2"/>
      <x:c r="E4" s="2"/>
      <x:c r="F4" s="2"/>
    </x:row>
    <x:row r="5" ht="26" customHeight="1">
      <x:c r="A5" s="4" t="str">
        <x:v>할인·환불 열은 개당 금액이 아닌 해당 행의 총액(원)입니다.</x:v>
      </x:c>
      <x:c r="B5" s="2"/>
      <x:c r="C5" s="2"/>
      <x:c r="D5" s="2"/>
      <x:c r="E5" s="2"/>
      <x:c r="F5" s="2"/>
    </x:row>
    <x:row r="6" ht="26" customHeight="1">
      <x:c r="A6" s="4" t="str">
        <x:v>환불은 할인 적용 후 매출에서 추가 차감합니다. 환불 수량은 제공하지 않습니다.</x:v>
      </x:c>
      <x:c r="B6" s="2"/>
      <x:c r="C6" s="2"/>
      <x:c r="D6" s="2"/>
      <x:c r="E6" s="2"/>
      <x:c r="F6" s="2"/>
    </x:row>
    <x:row r="7" ht="26" customHeight="1">
      <x:c r="A7" s="2"/>
      <x:c r="B7" s="2"/>
      <x:c r="C7" s="2"/>
      <x:c r="D7" s="2"/>
      <x:c r="E7" s="2"/>
      <x:c r="F7" s="2"/>
    </x:row>
    <x:row r="8" ht="32" customHeight="1">
      <x:c r="A8" s="7" t="str">
        <x:v>날짜</x:v>
      </x:c>
      <x:c r="B8" s="7" t="str">
        <x:v>상품</x:v>
      </x:c>
      <x:c r="C8" s="7" t="str">
        <x:v>수량(개)</x:v>
      </x:c>
      <x:c r="D8" s="7" t="str">
        <x:v>단가(원)</x:v>
      </x:c>
      <x:c r="E8" s="7" t="str">
        <x:v>할인 합계(원)</x:v>
      </x:c>
      <x:c r="F8" s="7" t="str">
        <x:v>환불 합계(원)</x:v>
      </x:c>
    </x:row>
    <x:row r="9" ht="26" customHeight="1">
      <x:c r="A9" s="8" t="d">
        <x:v>2026-10-12T00:00:00.000Z</x:v>
      </x:c>
      <x:c r="B9" s="2" t="str">
        <x:v>노트</x:v>
      </x:c>
      <x:c r="C9" s="10" t="n">
        <x:v>5</x:v>
      </x:c>
      <x:c r="D9" s="10" t="n">
        <x:v>4000</x:v>
      </x:c>
      <x:c r="E9" s="10" t="n">
        <x:v>2000</x:v>
      </x:c>
      <x:c r="F9" s="10" t="n">
        <x:v>0</x:v>
      </x:c>
    </x:row>
    <x:row r="10" ht="26" customHeight="1">
      <x:c r="A10" s="11" t="d">
        <x:v>2026-10-12T00:00:00.000Z</x:v>
      </x:c>
      <x:c r="B10" s="12" t="str">
        <x:v>펜</x:v>
      </x:c>
      <x:c r="C10" s="13" t="n">
        <x:v>10</x:v>
      </x:c>
      <x:c r="D10" s="13" t="n">
        <x:v>1500</x:v>
      </x:c>
      <x:c r="E10" s="13" t="n">
        <x:v>0</x:v>
      </x:c>
      <x:c r="F10" s="13" t="n">
        <x:v>1500</x:v>
      </x:c>
    </x:row>
    <x:row r="11" ht="26" customHeight="1">
      <x:c r="A11" s="8" t="d">
        <x:v>2026-10-13T00:00:00.000Z</x:v>
      </x:c>
      <x:c r="B11" s="2" t="str">
        <x:v>스티커</x:v>
      </x:c>
      <x:c r="C11" s="10" t="n">
        <x:v>8</x:v>
      </x:c>
      <x:c r="D11" s="10" t="n">
        <x:v>2000</x:v>
      </x:c>
      <x:c r="E11" s="10" t="n">
        <x:v>1000</x:v>
      </x:c>
      <x:c r="F11" s="10" t="n">
        <x:v>0</x:v>
      </x:c>
    </x:row>
    <x:row r="12" ht="26" customHeight="1">
      <x:c r="A12" s="11" t="d">
        <x:v>2026-10-13T00:00:00.000Z</x:v>
      </x:c>
      <x:c r="B12" s="12" t="str">
        <x:v>파우치</x:v>
      </x:c>
      <x:c r="C12" s="13" t="n">
        <x:v>3</x:v>
      </x:c>
      <x:c r="D12" s="13" t="n">
        <x:v>8000</x:v>
      </x:c>
      <x:c r="E12" s="13" t="n">
        <x:v>2400</x:v>
      </x:c>
      <x:c r="F12" s="13" t="n">
        <x:v>0</x:v>
      </x:c>
    </x:row>
    <x:row r="13" ht="26" customHeight="1">
      <x:c r="A13" s="8" t="d">
        <x:v>2026-10-14T00:00:00.000Z</x:v>
      </x:c>
      <x:c r="B13" s="2" t="str">
        <x:v>노트</x:v>
      </x:c>
      <x:c r="C13" s="10" t="n">
        <x:v>4</x:v>
      </x:c>
      <x:c r="D13" s="10" t="n">
        <x:v>4000</x:v>
      </x:c>
      <x:c r="E13" s="10" t="n">
        <x:v>0</x:v>
      </x:c>
      <x:c r="F13" s="10" t="n">
        <x:v>4000</x:v>
      </x:c>
    </x:row>
    <x:row r="14" ht="26" customHeight="1">
      <x:c r="A14" s="11" t="d">
        <x:v>2026-10-14T00:00:00.000Z</x:v>
      </x:c>
      <x:c r="B14" s="12" t="str">
        <x:v>펜</x:v>
      </x:c>
      <x:c r="C14" s="13" t="n">
        <x:v>12</x:v>
      </x:c>
      <x:c r="D14" s="13" t="n">
        <x:v>1500</x:v>
      </x:c>
      <x:c r="E14" s="13" t="n">
        <x:v>1800</x:v>
      </x:c>
      <x:c r="F14" s="13" t="n">
        <x:v>0</x:v>
      </x:c>
    </x:row>
    <x:row r="15" ht="26" customHeight="1">
      <x:c r="A15" s="8" t="d">
        <x:v>2026-10-15T00:00:00.000Z</x:v>
      </x:c>
      <x:c r="B15" s="2" t="str">
        <x:v>스티커</x:v>
      </x:c>
      <x:c r="C15" s="10" t="n">
        <x:v>6</x:v>
      </x:c>
      <x:c r="D15" s="10" t="n">
        <x:v>2000</x:v>
      </x:c>
      <x:c r="E15" s="10" t="n">
        <x:v>0</x:v>
      </x:c>
      <x:c r="F15" s="10" t="n">
        <x:v>0</x:v>
      </x:c>
    </x:row>
    <x:row r="16" ht="26" customHeight="1">
      <x:c r="A16" s="11" t="d">
        <x:v>2026-10-15T00:00:00.000Z</x:v>
      </x:c>
      <x:c r="B16" s="12" t="str">
        <x:v>파우치</x:v>
      </x:c>
      <x:c r="C16" s="13" t="n">
        <x:v>4</x:v>
      </x:c>
      <x:c r="D16" s="13" t="n">
        <x:v>8000</x:v>
      </x:c>
      <x:c r="E16" s="13" t="n">
        <x:v>2000</x:v>
      </x:c>
      <x:c r="F16" s="13" t="n">
        <x:v>8000</x:v>
      </x:c>
    </x:row>
    <x:row r="17" ht="26" customHeight="1">
      <x:c r="A17" s="8" t="d">
        <x:v>2026-10-16T00:00:00.000Z</x:v>
      </x:c>
      <x:c r="B17" s="2" t="str">
        <x:v>노트</x:v>
      </x:c>
      <x:c r="C17" s="10" t="n">
        <x:v>7</x:v>
      </x:c>
      <x:c r="D17" s="10" t="n">
        <x:v>4000</x:v>
      </x:c>
      <x:c r="E17" s="10" t="n">
        <x:v>2800</x:v>
      </x:c>
      <x:c r="F17" s="10" t="n">
        <x:v>0</x:v>
      </x:c>
    </x:row>
    <x:row r="18" ht="26" customHeight="1">
      <x:c r="A18" s="11" t="d">
        <x:v>2026-10-16T00:00:00.000Z</x:v>
      </x:c>
      <x:c r="B18" s="12" t="str">
        <x:v>펜</x:v>
      </x:c>
      <x:c r="C18" s="13" t="n">
        <x:v>8</x:v>
      </x:c>
      <x:c r="D18" s="13" t="n">
        <x:v>1500</x:v>
      </x:c>
      <x:c r="E18" s="13" t="n">
        <x:v>0</x:v>
      </x:c>
      <x:c r="F18" s="13" t="n">
        <x:v>0</x:v>
      </x:c>
    </x:row>
    <x:row r="19" ht="26" customHeight="1">
      <x:c r="A19" s="8" t="d">
        <x:v>2026-10-17T00:00:00.000Z</x:v>
      </x:c>
      <x:c r="B19" s="2" t="str">
        <x:v>스티커</x:v>
      </x:c>
      <x:c r="C19" s="10" t="n">
        <x:v>10</x:v>
      </x:c>
      <x:c r="D19" s="10" t="n">
        <x:v>2000</x:v>
      </x:c>
      <x:c r="E19" s="10" t="n">
        <x:v>2000</x:v>
      </x:c>
      <x:c r="F19" s="10" t="n">
        <x:v>2000</x:v>
      </x:c>
    </x:row>
    <x:row r="20" ht="26" customHeight="1">
      <x:c r="A20" s="11" t="d">
        <x:v>2026-10-17T00:00:00.000Z</x:v>
      </x:c>
      <x:c r="B20" s="12" t="str">
        <x:v>파우치</x:v>
      </x:c>
      <x:c r="C20" s="13" t="n">
        <x:v>5</x:v>
      </x:c>
      <x:c r="D20" s="13" t="n">
        <x:v>8000</x:v>
      </x:c>
      <x:c r="E20" s="13" t="n">
        <x:v>4000</x:v>
      </x:c>
      <x:c r="F20" s="13" t="n">
        <x:v>0</x:v>
      </x:c>
    </x:row>
    <x:row r="21" ht="26" customHeight="1">
      <x:c r="A21" s="8" t="d">
        <x:v>2026-10-18T00:00:00.000Z</x:v>
      </x:c>
      <x:c r="B21" s="2" t="str">
        <x:v>노트</x:v>
      </x:c>
      <x:c r="C21" s="10" t="n">
        <x:v>6</x:v>
      </x:c>
      <x:c r="D21" s="10" t="n">
        <x:v>4000</x:v>
      </x:c>
      <x:c r="E21" s="10" t="n">
        <x:v>1200</x:v>
      </x:c>
      <x:c r="F21" s="10" t="n">
        <x:v>0</x:v>
      </x:c>
    </x:row>
    <x:row r="22" ht="26" customHeight="1">
      <x:c r="A22" s="11" t="d">
        <x:v>2026-10-18T00:00:00.000Z</x:v>
      </x:c>
      <x:c r="B22" s="12" t="str">
        <x:v>펜</x:v>
      </x:c>
      <x:c r="C22" s="13" t="n">
        <x:v>14</x:v>
      </x:c>
      <x:c r="D22" s="13" t="n">
        <x:v>1500</x:v>
      </x:c>
      <x:c r="E22" s="13" t="n">
        <x:v>2100</x:v>
      </x:c>
      <x:c r="F22" s="13" t="n">
        <x:v>1500</x:v>
      </x:c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4" t="str">
        <x:v>원가·임차료·결제 수수료·세금 및 이전 기간 자료는 포함하지 않았습니다.</x:v>
      </x:c>
      <x:c r="B24" s="2"/>
      <x:c r="C24" s="2"/>
      <x:c r="D24" s="2"/>
      <x:c r="E24" s="2"/>
      <x:c r="F24" s="2"/>
    </x:row>
    <x:row r="25" ht="26" customHeight="1">
      <x:c r="A25" s="4" t="str">
        <x:v>출처: 구독티켓 튜토리얼을 위해 만든 가상 데이터 (작성 2026.10.20).</x:v>
      </x:c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53C39"/>
  </x:sheetPr>
  <x:sheetViews>
    <x:sheetView showGridLines="0" workbookViewId="0"/>
  </x:sheetViews>
  <x:sheetFormatPr defaultRowHeight="15"/>
  <x:cols>
    <x:col min="1" max="1" width="21.110000610351562" hidden="0" customWidth="1"/>
    <x:col min="2" max="2" width="17.780000686645508" hidden="0" customWidth="1"/>
    <x:col min="3" max="3" width="10.5600004196167" hidden="0" customWidth="1"/>
    <x:col min="4" max="4" width="13.329999923706055" hidden="0" customWidth="1"/>
    <x:col min="5" max="5" width="15.5600004196167" hidden="0" customWidth="1"/>
    <x:col min="6" max="6" width="15.5600004196167" hidden="0" customWidth="1"/>
    <x:col min="7" max="7" width="16.670000076293945" hidden="0" customWidth="1"/>
    <x:col min="8" max="8" width="16.670000076293945" hidden="0" customWidth="1"/>
    <x:col min="9" max="9" width="18.32999992370605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판매금액 계산과 검산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 t="str">
        <x:v>2026.10.12~10.18 / 원본 시트 14행 / 금액 단위: 원</x:v>
      </x:c>
      <x:c r="B3" s="2"/>
      <x:c r="C3" s="2"/>
      <x:c r="D3" s="2"/>
      <x:c r="E3" s="2"/>
      <x:c r="F3" s="2"/>
      <x:c r="G3" s="2"/>
      <x:c r="H3" s="2"/>
      <x:c r="I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 t="str">
        <x:v>할인 전 판매금액</x:v>
      </x:c>
      <x:c r="B5" s="10" t="n">
        <x:f>SUM(G15:G28)</x:f>
        <x:v>298000</x:v>
      </x:c>
      <x:c r="C5" s="2"/>
      <x:c r="D5" s="4" t="str">
        <x:v>환불 반영 판매금액 = 수량 × 단가 − 할인 합계 − 환불 합계</x:v>
      </x:c>
      <x:c r="E5" s="2"/>
      <x:c r="F5" s="2"/>
      <x:c r="G5" s="2"/>
      <x:c r="H5" s="2"/>
      <x:c r="I5" s="2"/>
    </x:row>
    <x:row r="6" ht="26" customHeight="1">
      <x:c r="A6" s="2" t="str">
        <x:v>할인 합계</x:v>
      </x:c>
      <x:c r="B6" s="10" t="n">
        <x:f>SUM(E15:E28)</x:f>
        <x:v>21300</x:v>
      </x:c>
      <x:c r="C6" s="2"/>
      <x:c r="D6" s="4" t="str">
        <x:v>순이익은 계산할 수 없습니다. 원가·비용·세금 자료가 없습니다.</x:v>
      </x:c>
      <x:c r="E6" s="2"/>
      <x:c r="F6" s="2"/>
      <x:c r="G6" s="2"/>
      <x:c r="H6" s="2"/>
      <x:c r="I6" s="2"/>
    </x:row>
    <x:row r="7" ht="26" customHeight="1">
      <x:c r="A7" s="2" t="str">
        <x:v>할인 후 판매금액</x:v>
      </x:c>
      <x:c r="B7" s="10" t="n">
        <x:f>SUM(H15:H28)</x:f>
        <x:v>276700</x:v>
      </x:c>
      <x:c r="C7" s="2"/>
      <x:c r="D7" s="4" t="str">
        <x:v>전주 대비 증감률은 계산할 수 없습니다. 이전 기간 자료가 없습니다.</x:v>
      </x:c>
      <x:c r="E7" s="2"/>
      <x:c r="F7" s="2"/>
      <x:c r="G7" s="2"/>
      <x:c r="H7" s="2"/>
      <x:c r="I7" s="2"/>
    </x:row>
    <x:row r="8" ht="26" customHeight="1">
      <x:c r="A8" s="2" t="str">
        <x:v>환불 합계</x:v>
      </x:c>
      <x:c r="B8" s="10" t="n">
        <x:f>SUM(F15:F28)</x:f>
        <x:v>17000</x:v>
      </x:c>
      <x:c r="C8" s="2"/>
      <x:c r="D8" s="4" t="str">
        <x:v>수량 합계는 환불 전 수량입니다. 환불 후 판매 수량은 알 수 없습니다.</x:v>
      </x:c>
      <x:c r="E8" s="2"/>
      <x:c r="F8" s="2"/>
      <x:c r="G8" s="2"/>
      <x:c r="H8" s="2"/>
      <x:c r="I8" s="2"/>
    </x:row>
    <x:row r="9" ht="26" customHeight="1">
      <x:c r="A9" s="14" t="str">
        <x:v>환불 반영 판매금액</x:v>
      </x:c>
      <x:c r="B9" s="15" t="n">
        <x:f>SUM(I15:I28)</x:f>
        <x:v>259700</x:v>
      </x:c>
      <x:c r="C9" s="2"/>
      <x:c r="D9" s="2"/>
      <x:c r="E9" s="2"/>
      <x:c r="F9" s="2"/>
      <x:c r="G9" s="2"/>
      <x:c r="H9" s="2"/>
      <x:c r="I9" s="2"/>
    </x:row>
    <x:row r="10" ht="26" customHeight="1">
      <x:c r="A10" s="2" t="str">
        <x:v>원본 행 수</x:v>
      </x:c>
      <x:c r="B10" s="10" t="n">
        <x:f>COUNT('원본'!C9:C22)</x:f>
        <x:v>14</x:v>
      </x:c>
      <x:c r="C10" s="2"/>
      <x:c r="D10" s="2"/>
      <x:c r="E10" s="2"/>
      <x:c r="F10" s="2"/>
      <x:c r="G10" s="2"/>
      <x:c r="H10" s="2"/>
      <x:c r="I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32" customHeight="1">
      <x:c r="A14" s="7" t="str">
        <x:v>날짜</x:v>
      </x:c>
      <x:c r="B14" s="7" t="str">
        <x:v>상품</x:v>
      </x:c>
      <x:c r="C14" s="7" t="str">
        <x:v>수량(개)</x:v>
      </x:c>
      <x:c r="D14" s="7" t="str">
        <x:v>단가(원)</x:v>
      </x:c>
      <x:c r="E14" s="7" t="str">
        <x:v>할인 합계(원)</x:v>
      </x:c>
      <x:c r="F14" s="7" t="str">
        <x:v>환불 합계(원)</x:v>
      </x:c>
      <x:c r="G14" s="7" t="str">
        <x:v>할인 전 금액(원)</x:v>
      </x:c>
      <x:c r="H14" s="7" t="str">
        <x:v>할인 후 금액(원)</x:v>
      </x:c>
      <x:c r="I14" s="7" t="str">
        <x:v>환불 반영 금액(원)</x:v>
      </x:c>
    </x:row>
    <x:row r="15" ht="26" customHeight="1">
      <x:c r="A15" s="8" t="n">
        <x:f>'원본'!A9</x:f>
        <x:v>46307</x:v>
      </x:c>
      <x:c r="B15" s="2" t="str">
        <x:f>'원본'!B9</x:f>
        <x:v>노트</x:v>
      </x:c>
      <x:c r="C15" s="10" t="n">
        <x:f>'원본'!C9</x:f>
        <x:v>5</x:v>
      </x:c>
      <x:c r="D15" s="10" t="n">
        <x:f>'원본'!D9</x:f>
        <x:v>4000</x:v>
      </x:c>
      <x:c r="E15" s="10" t="n">
        <x:f>'원본'!E9</x:f>
        <x:v>2000</x:v>
      </x:c>
      <x:c r="F15" s="10" t="n">
        <x:f>'원본'!F9</x:f>
        <x:v>0</x:v>
      </x:c>
      <x:c r="G15" s="10" t="n">
        <x:f>C15*D15</x:f>
        <x:v>20000</x:v>
      </x:c>
      <x:c r="H15" s="10" t="n">
        <x:f>G15-E15</x:f>
        <x:v>18000</x:v>
      </x:c>
      <x:c r="I15" s="10" t="n">
        <x:f>H15-F15</x:f>
        <x:v>18000</x:v>
      </x:c>
    </x:row>
    <x:row r="16" ht="26" customHeight="1">
      <x:c r="A16" s="11" t="n">
        <x:f>'원본'!A10</x:f>
        <x:v>46307</x:v>
      </x:c>
      <x:c r="B16" s="12" t="str">
        <x:f>'원본'!B10</x:f>
        <x:v>펜</x:v>
      </x:c>
      <x:c r="C16" s="13" t="n">
        <x:f>'원본'!C10</x:f>
        <x:v>10</x:v>
      </x:c>
      <x:c r="D16" s="13" t="n">
        <x:f>'원본'!D10</x:f>
        <x:v>1500</x:v>
      </x:c>
      <x:c r="E16" s="13" t="n">
        <x:f>'원본'!E10</x:f>
        <x:v>0</x:v>
      </x:c>
      <x:c r="F16" s="13" t="n">
        <x:f>'원본'!F10</x:f>
        <x:v>1500</x:v>
      </x:c>
      <x:c r="G16" s="13" t="n">
        <x:f>C16*D16</x:f>
        <x:v>15000</x:v>
      </x:c>
      <x:c r="H16" s="13" t="n">
        <x:f>G16-E16</x:f>
        <x:v>15000</x:v>
      </x:c>
      <x:c r="I16" s="13" t="n">
        <x:f>H16-F16</x:f>
        <x:v>13500</x:v>
      </x:c>
    </x:row>
    <x:row r="17" ht="26" customHeight="1">
      <x:c r="A17" s="8" t="n">
        <x:f>'원본'!A11</x:f>
        <x:v>46308</x:v>
      </x:c>
      <x:c r="B17" s="2" t="str">
        <x:f>'원본'!B11</x:f>
        <x:v>스티커</x:v>
      </x:c>
      <x:c r="C17" s="10" t="n">
        <x:f>'원본'!C11</x:f>
        <x:v>8</x:v>
      </x:c>
      <x:c r="D17" s="10" t="n">
        <x:f>'원본'!D11</x:f>
        <x:v>2000</x:v>
      </x:c>
      <x:c r="E17" s="10" t="n">
        <x:f>'원본'!E11</x:f>
        <x:v>1000</x:v>
      </x:c>
      <x:c r="F17" s="10" t="n">
        <x:f>'원본'!F11</x:f>
        <x:v>0</x:v>
      </x:c>
      <x:c r="G17" s="10" t="n">
        <x:f>C17*D17</x:f>
        <x:v>16000</x:v>
      </x:c>
      <x:c r="H17" s="10" t="n">
        <x:f>G17-E17</x:f>
        <x:v>15000</x:v>
      </x:c>
      <x:c r="I17" s="10" t="n">
        <x:f>H17-F17</x:f>
        <x:v>15000</x:v>
      </x:c>
    </x:row>
    <x:row r="18" ht="26" customHeight="1">
      <x:c r="A18" s="11" t="n">
        <x:f>'원본'!A12</x:f>
        <x:v>46308</x:v>
      </x:c>
      <x:c r="B18" s="12" t="str">
        <x:f>'원본'!B12</x:f>
        <x:v>파우치</x:v>
      </x:c>
      <x:c r="C18" s="13" t="n">
        <x:f>'원본'!C12</x:f>
        <x:v>3</x:v>
      </x:c>
      <x:c r="D18" s="13" t="n">
        <x:f>'원본'!D12</x:f>
        <x:v>8000</x:v>
      </x:c>
      <x:c r="E18" s="13" t="n">
        <x:f>'원본'!E12</x:f>
        <x:v>2400</x:v>
      </x:c>
      <x:c r="F18" s="13" t="n">
        <x:f>'원본'!F12</x:f>
        <x:v>0</x:v>
      </x:c>
      <x:c r="G18" s="13" t="n">
        <x:f>C18*D18</x:f>
        <x:v>24000</x:v>
      </x:c>
      <x:c r="H18" s="13" t="n">
        <x:f>G18-E18</x:f>
        <x:v>21600</x:v>
      </x:c>
      <x:c r="I18" s="13" t="n">
        <x:f>H18-F18</x:f>
        <x:v>21600</x:v>
      </x:c>
    </x:row>
    <x:row r="19" ht="26" customHeight="1">
      <x:c r="A19" s="8" t="n">
        <x:f>'원본'!A13</x:f>
        <x:v>46309</x:v>
      </x:c>
      <x:c r="B19" s="2" t="str">
        <x:f>'원본'!B13</x:f>
        <x:v>노트</x:v>
      </x:c>
      <x:c r="C19" s="10" t="n">
        <x:f>'원본'!C13</x:f>
        <x:v>4</x:v>
      </x:c>
      <x:c r="D19" s="10" t="n">
        <x:f>'원본'!D13</x:f>
        <x:v>4000</x:v>
      </x:c>
      <x:c r="E19" s="10" t="n">
        <x:f>'원본'!E13</x:f>
        <x:v>0</x:v>
      </x:c>
      <x:c r="F19" s="10" t="n">
        <x:f>'원본'!F13</x:f>
        <x:v>4000</x:v>
      </x:c>
      <x:c r="G19" s="10" t="n">
        <x:f>C19*D19</x:f>
        <x:v>16000</x:v>
      </x:c>
      <x:c r="H19" s="10" t="n">
        <x:f>G19-E19</x:f>
        <x:v>16000</x:v>
      </x:c>
      <x:c r="I19" s="10" t="n">
        <x:f>H19-F19</x:f>
        <x:v>12000</x:v>
      </x:c>
    </x:row>
    <x:row r="20" ht="26" customHeight="1">
      <x:c r="A20" s="11" t="n">
        <x:f>'원본'!A14</x:f>
        <x:v>46309</x:v>
      </x:c>
      <x:c r="B20" s="12" t="str">
        <x:f>'원본'!B14</x:f>
        <x:v>펜</x:v>
      </x:c>
      <x:c r="C20" s="13" t="n">
        <x:f>'원본'!C14</x:f>
        <x:v>12</x:v>
      </x:c>
      <x:c r="D20" s="13" t="n">
        <x:f>'원본'!D14</x:f>
        <x:v>1500</x:v>
      </x:c>
      <x:c r="E20" s="13" t="n">
        <x:f>'원본'!E14</x:f>
        <x:v>1800</x:v>
      </x:c>
      <x:c r="F20" s="13" t="n">
        <x:f>'원본'!F14</x:f>
        <x:v>0</x:v>
      </x:c>
      <x:c r="G20" s="13" t="n">
        <x:f>C20*D20</x:f>
        <x:v>18000</x:v>
      </x:c>
      <x:c r="H20" s="13" t="n">
        <x:f>G20-E20</x:f>
        <x:v>16200</x:v>
      </x:c>
      <x:c r="I20" s="13" t="n">
        <x:f>H20-F20</x:f>
        <x:v>16200</x:v>
      </x:c>
    </x:row>
    <x:row r="21" ht="26" customHeight="1">
      <x:c r="A21" s="8" t="n">
        <x:f>'원본'!A15</x:f>
        <x:v>46310</x:v>
      </x:c>
      <x:c r="B21" s="2" t="str">
        <x:f>'원본'!B15</x:f>
        <x:v>스티커</x:v>
      </x:c>
      <x:c r="C21" s="10" t="n">
        <x:f>'원본'!C15</x:f>
        <x:v>6</x:v>
      </x:c>
      <x:c r="D21" s="10" t="n">
        <x:f>'원본'!D15</x:f>
        <x:v>2000</x:v>
      </x:c>
      <x:c r="E21" s="10" t="n">
        <x:f>'원본'!E15</x:f>
        <x:v>0</x:v>
      </x:c>
      <x:c r="F21" s="10" t="n">
        <x:f>'원본'!F15</x:f>
        <x:v>0</x:v>
      </x:c>
      <x:c r="G21" s="10" t="n">
        <x:f>C21*D21</x:f>
        <x:v>12000</x:v>
      </x:c>
      <x:c r="H21" s="10" t="n">
        <x:f>G21-E21</x:f>
        <x:v>12000</x:v>
      </x:c>
      <x:c r="I21" s="10" t="n">
        <x:f>H21-F21</x:f>
        <x:v>12000</x:v>
      </x:c>
    </x:row>
    <x:row r="22" ht="26" customHeight="1">
      <x:c r="A22" s="11" t="n">
        <x:f>'원본'!A16</x:f>
        <x:v>46310</x:v>
      </x:c>
      <x:c r="B22" s="12" t="str">
        <x:f>'원본'!B16</x:f>
        <x:v>파우치</x:v>
      </x:c>
      <x:c r="C22" s="13" t="n">
        <x:f>'원본'!C16</x:f>
        <x:v>4</x:v>
      </x:c>
      <x:c r="D22" s="13" t="n">
        <x:f>'원본'!D16</x:f>
        <x:v>8000</x:v>
      </x:c>
      <x:c r="E22" s="13" t="n">
        <x:f>'원본'!E16</x:f>
        <x:v>2000</x:v>
      </x:c>
      <x:c r="F22" s="13" t="n">
        <x:f>'원본'!F16</x:f>
        <x:v>8000</x:v>
      </x:c>
      <x:c r="G22" s="13" t="n">
        <x:f>C22*D22</x:f>
        <x:v>32000</x:v>
      </x:c>
      <x:c r="H22" s="13" t="n">
        <x:f>G22-E22</x:f>
        <x:v>30000</x:v>
      </x:c>
      <x:c r="I22" s="13" t="n">
        <x:f>H22-F22</x:f>
        <x:v>22000</x:v>
      </x:c>
    </x:row>
    <x:row r="23" ht="26" customHeight="1">
      <x:c r="A23" s="8" t="n">
        <x:f>'원본'!A17</x:f>
        <x:v>46311</x:v>
      </x:c>
      <x:c r="B23" s="2" t="str">
        <x:f>'원본'!B17</x:f>
        <x:v>노트</x:v>
      </x:c>
      <x:c r="C23" s="10" t="n">
        <x:f>'원본'!C17</x:f>
        <x:v>7</x:v>
      </x:c>
      <x:c r="D23" s="10" t="n">
        <x:f>'원본'!D17</x:f>
        <x:v>4000</x:v>
      </x:c>
      <x:c r="E23" s="10" t="n">
        <x:f>'원본'!E17</x:f>
        <x:v>2800</x:v>
      </x:c>
      <x:c r="F23" s="10" t="n">
        <x:f>'원본'!F17</x:f>
        <x:v>0</x:v>
      </x:c>
      <x:c r="G23" s="10" t="n">
        <x:f>C23*D23</x:f>
        <x:v>28000</x:v>
      </x:c>
      <x:c r="H23" s="10" t="n">
        <x:f>G23-E23</x:f>
        <x:v>25200</x:v>
      </x:c>
      <x:c r="I23" s="10" t="n">
        <x:f>H23-F23</x:f>
        <x:v>25200</x:v>
      </x:c>
    </x:row>
    <x:row r="24" ht="26" customHeight="1">
      <x:c r="A24" s="11" t="n">
        <x:f>'원본'!A18</x:f>
        <x:v>46311</x:v>
      </x:c>
      <x:c r="B24" s="12" t="str">
        <x:f>'원본'!B18</x:f>
        <x:v>펜</x:v>
      </x:c>
      <x:c r="C24" s="13" t="n">
        <x:f>'원본'!C18</x:f>
        <x:v>8</x:v>
      </x:c>
      <x:c r="D24" s="13" t="n">
        <x:f>'원본'!D18</x:f>
        <x:v>1500</x:v>
      </x:c>
      <x:c r="E24" s="13" t="n">
        <x:f>'원본'!E18</x:f>
        <x:v>0</x:v>
      </x:c>
      <x:c r="F24" s="13" t="n">
        <x:f>'원본'!F18</x:f>
        <x:v>0</x:v>
      </x:c>
      <x:c r="G24" s="13" t="n">
        <x:f>C24*D24</x:f>
        <x:v>12000</x:v>
      </x:c>
      <x:c r="H24" s="13" t="n">
        <x:f>G24-E24</x:f>
        <x:v>12000</x:v>
      </x:c>
      <x:c r="I24" s="13" t="n">
        <x:f>H24-F24</x:f>
        <x:v>12000</x:v>
      </x:c>
    </x:row>
    <x:row r="25" ht="26" customHeight="1">
      <x:c r="A25" s="8" t="n">
        <x:f>'원본'!A19</x:f>
        <x:v>46312</x:v>
      </x:c>
      <x:c r="B25" s="2" t="str">
        <x:f>'원본'!B19</x:f>
        <x:v>스티커</x:v>
      </x:c>
      <x:c r="C25" s="10" t="n">
        <x:f>'원본'!C19</x:f>
        <x:v>10</x:v>
      </x:c>
      <x:c r="D25" s="10" t="n">
        <x:f>'원본'!D19</x:f>
        <x:v>2000</x:v>
      </x:c>
      <x:c r="E25" s="10" t="n">
        <x:f>'원본'!E19</x:f>
        <x:v>2000</x:v>
      </x:c>
      <x:c r="F25" s="10" t="n">
        <x:f>'원본'!F19</x:f>
        <x:v>2000</x:v>
      </x:c>
      <x:c r="G25" s="10" t="n">
        <x:f>C25*D25</x:f>
        <x:v>20000</x:v>
      </x:c>
      <x:c r="H25" s="10" t="n">
        <x:f>G25-E25</x:f>
        <x:v>18000</x:v>
      </x:c>
      <x:c r="I25" s="10" t="n">
        <x:f>H25-F25</x:f>
        <x:v>16000</x:v>
      </x:c>
    </x:row>
    <x:row r="26" ht="26" customHeight="1">
      <x:c r="A26" s="11" t="n">
        <x:f>'원본'!A20</x:f>
        <x:v>46312</x:v>
      </x:c>
      <x:c r="B26" s="12" t="str">
        <x:f>'원본'!B20</x:f>
        <x:v>파우치</x:v>
      </x:c>
      <x:c r="C26" s="13" t="n">
        <x:f>'원본'!C20</x:f>
        <x:v>5</x:v>
      </x:c>
      <x:c r="D26" s="13" t="n">
        <x:f>'원본'!D20</x:f>
        <x:v>8000</x:v>
      </x:c>
      <x:c r="E26" s="13" t="n">
        <x:f>'원본'!E20</x:f>
        <x:v>4000</x:v>
      </x:c>
      <x:c r="F26" s="13" t="n">
        <x:f>'원본'!F20</x:f>
        <x:v>0</x:v>
      </x:c>
      <x:c r="G26" s="13" t="n">
        <x:f>C26*D26</x:f>
        <x:v>40000</x:v>
      </x:c>
      <x:c r="H26" s="13" t="n">
        <x:f>G26-E26</x:f>
        <x:v>36000</x:v>
      </x:c>
      <x:c r="I26" s="13" t="n">
        <x:f>H26-F26</x:f>
        <x:v>36000</x:v>
      </x:c>
    </x:row>
    <x:row r="27" ht="26" customHeight="1">
      <x:c r="A27" s="8" t="n">
        <x:f>'원본'!A21</x:f>
        <x:v>46313</x:v>
      </x:c>
      <x:c r="B27" s="2" t="str">
        <x:f>'원본'!B21</x:f>
        <x:v>노트</x:v>
      </x:c>
      <x:c r="C27" s="10" t="n">
        <x:f>'원본'!C21</x:f>
        <x:v>6</x:v>
      </x:c>
      <x:c r="D27" s="10" t="n">
        <x:f>'원본'!D21</x:f>
        <x:v>4000</x:v>
      </x:c>
      <x:c r="E27" s="10" t="n">
        <x:f>'원본'!E21</x:f>
        <x:v>1200</x:v>
      </x:c>
      <x:c r="F27" s="10" t="n">
        <x:f>'원본'!F21</x:f>
        <x:v>0</x:v>
      </x:c>
      <x:c r="G27" s="10" t="n">
        <x:f>C27*D27</x:f>
        <x:v>24000</x:v>
      </x:c>
      <x:c r="H27" s="10" t="n">
        <x:f>G27-E27</x:f>
        <x:v>22800</x:v>
      </x:c>
      <x:c r="I27" s="10" t="n">
        <x:f>H27-F27</x:f>
        <x:v>22800</x:v>
      </x:c>
    </x:row>
    <x:row r="28" ht="26" customHeight="1">
      <x:c r="A28" s="11" t="n">
        <x:f>'원본'!A22</x:f>
        <x:v>46313</x:v>
      </x:c>
      <x:c r="B28" s="12" t="str">
        <x:f>'원본'!B22</x:f>
        <x:v>펜</x:v>
      </x:c>
      <x:c r="C28" s="13" t="n">
        <x:f>'원본'!C22</x:f>
        <x:v>14</x:v>
      </x:c>
      <x:c r="D28" s="13" t="n">
        <x:f>'원본'!D22</x:f>
        <x:v>1500</x:v>
      </x:c>
      <x:c r="E28" s="13" t="n">
        <x:f>'원본'!E22</x:f>
        <x:v>2100</x:v>
      </x:c>
      <x:c r="F28" s="13" t="n">
        <x:f>'원본'!F22</x:f>
        <x:v>1500</x:v>
      </x:c>
      <x:c r="G28" s="13" t="n">
        <x:f>C28*D28</x:f>
        <x:v>21000</x:v>
      </x:c>
      <x:c r="H28" s="13" t="n">
        <x:f>G28-E28</x:f>
        <x:v>18900</x:v>
      </x:c>
      <x:c r="I28" s="13" t="n">
        <x:f>H28-F28</x:f>
        <x:v>17400</x:v>
      </x:c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16" t="str">
        <x:v>상품별 환불 반영 판매금액</x:v>
      </x:c>
      <x:c r="B31" s="2"/>
      <x:c r="C31" s="2"/>
      <x:c r="D31" s="2"/>
      <x:c r="E31" s="2"/>
      <x:c r="F31" s="2"/>
      <x:c r="G31" s="2"/>
      <x:c r="H31" s="2"/>
      <x:c r="I31" s="2"/>
    </x:row>
    <x:row r="32" ht="32" customHeight="1">
      <x:c r="A32" s="7" t="str">
        <x:v>상품</x:v>
      </x:c>
      <x:c r="B32" s="7" t="str">
        <x:v>환불 반영 금액(원)</x:v>
      </x:c>
      <x:c r="C32" s="2"/>
      <x:c r="D32" s="2"/>
      <x:c r="E32" s="2"/>
      <x:c r="F32" s="2"/>
      <x:c r="G32" s="2"/>
      <x:c r="H32" s="2"/>
      <x:c r="I32" s="2"/>
    </x:row>
    <x:row r="33" ht="26" customHeight="1">
      <x:c r="A33" s="2" t="str">
        <x:v>노트</x:v>
      </x:c>
      <x:c r="B33" s="9" t="n">
        <x:f>SUMIFS($I$15:$I$28,$B$15:$B$28,A33)</x:f>
        <x:v>78000</x:v>
      </x:c>
      <x:c r="C33" s="2"/>
      <x:c r="D33" s="2"/>
      <x:c r="E33" s="2"/>
      <x:c r="F33" s="2"/>
      <x:c r="G33" s="2"/>
      <x:c r="H33" s="2"/>
      <x:c r="I33" s="2"/>
    </x:row>
    <x:row r="34" ht="26" customHeight="1">
      <x:c r="A34" s="2" t="str">
        <x:v>펜</x:v>
      </x:c>
      <x:c r="B34" s="9" t="n">
        <x:f>SUMIFS($I$15:$I$28,$B$15:$B$28,A34)</x:f>
        <x:v>59100</x:v>
      </x:c>
      <x:c r="C34" s="2"/>
      <x:c r="D34" s="2"/>
      <x:c r="E34" s="2"/>
      <x:c r="F34" s="2"/>
      <x:c r="G34" s="2"/>
      <x:c r="H34" s="2"/>
      <x:c r="I34" s="2"/>
    </x:row>
    <x:row r="35" ht="26" customHeight="1">
      <x:c r="A35" s="2" t="str">
        <x:v>스티커</x:v>
      </x:c>
      <x:c r="B35" s="9" t="n">
        <x:f>SUMIFS($I$15:$I$28,$B$15:$B$28,A35)</x:f>
        <x:v>43000</x:v>
      </x:c>
      <x:c r="C35" s="2"/>
      <x:c r="D35" s="2"/>
      <x:c r="E35" s="2"/>
      <x:c r="F35" s="2"/>
      <x:c r="G35" s="2"/>
      <x:c r="H35" s="2"/>
      <x:c r="I35" s="2"/>
    </x:row>
    <x:row r="36" ht="26" customHeight="1">
      <x:c r="A36" s="2" t="str">
        <x:v>파우치</x:v>
      </x:c>
      <x:c r="B36" s="9" t="n">
        <x:f>SUMIFS($I$15:$I$28,$B$15:$B$28,A36)</x:f>
        <x:v>79600</x:v>
      </x:c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</x:sheetData>
  <x:pageMargins left="0.7" right="0.7" top="0.75" bottom="0.75" header="0.3" footer="0.3"/>
</x:worksheet>
</file>